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26" i="1"/>
  <c r="J22"/>
  <c r="I22"/>
  <c r="L21"/>
  <c r="L20"/>
  <c r="K16"/>
  <c r="J16"/>
  <c r="J17" s="1"/>
  <c r="I16"/>
  <c r="I17" s="1"/>
  <c r="L15"/>
  <c r="L14"/>
  <c r="L13"/>
  <c r="L12"/>
  <c r="L11"/>
  <c r="L10"/>
  <c r="L9"/>
  <c r="C16"/>
  <c r="C17" s="1"/>
  <c r="B26"/>
  <c r="F11"/>
  <c r="F10"/>
  <c r="F13"/>
  <c r="F14"/>
  <c r="F12"/>
  <c r="F15"/>
  <c r="D22"/>
  <c r="C22"/>
  <c r="F20"/>
  <c r="F21"/>
  <c r="F9"/>
  <c r="D16"/>
  <c r="D17" s="1"/>
  <c r="E16"/>
  <c r="L16" l="1"/>
  <c r="I26" s="1"/>
  <c r="I27" s="1"/>
  <c r="J23"/>
  <c r="J24" s="1"/>
  <c r="I23"/>
  <c r="I24" s="1"/>
  <c r="D23"/>
  <c r="D24" s="1"/>
  <c r="C23"/>
  <c r="F16"/>
  <c r="L18" l="1"/>
  <c r="J18"/>
  <c r="L17"/>
  <c r="K19"/>
  <c r="K22" s="1"/>
  <c r="K23" s="1"/>
  <c r="C24"/>
  <c r="F17"/>
  <c r="F18"/>
  <c r="D18"/>
  <c r="C26"/>
  <c r="C27" s="1"/>
  <c r="E19" s="1"/>
  <c r="L19" l="1"/>
  <c r="L22" s="1"/>
  <c r="L23" s="1"/>
  <c r="E22"/>
  <c r="E23" s="1"/>
  <c r="F19"/>
  <c r="F22" s="1"/>
  <c r="F23" s="1"/>
</calcChain>
</file>

<file path=xl/sharedStrings.xml><?xml version="1.0" encoding="utf-8"?>
<sst xmlns="http://schemas.openxmlformats.org/spreadsheetml/2006/main" count="49" uniqueCount="25">
  <si>
    <t>Tipo de horas</t>
  </si>
  <si>
    <t>1º Trimestre</t>
  </si>
  <si>
    <t>2º Trimestre</t>
  </si>
  <si>
    <t>3º Trimestre</t>
  </si>
  <si>
    <t>TOTAL ANUAL</t>
  </si>
  <si>
    <t>Módulos de 1º</t>
  </si>
  <si>
    <t>Módulos de 2º</t>
  </si>
  <si>
    <t>Módulo Proyecto/Integración</t>
  </si>
  <si>
    <t>Módulo de FCT</t>
  </si>
  <si>
    <t>Horas complementarias</t>
  </si>
  <si>
    <t>Reunión de Departamento</t>
  </si>
  <si>
    <t>TOTAL COMPLEMENTARIAS</t>
  </si>
  <si>
    <t>Total de permanencia</t>
  </si>
  <si>
    <t>Tutoría 1º</t>
  </si>
  <si>
    <t xml:space="preserve">Tutoría </t>
  </si>
  <si>
    <t>Modulo semipresencial</t>
  </si>
  <si>
    <t>Horas de permanencia en 3º trimes</t>
  </si>
  <si>
    <t>HORARIO</t>
  </si>
  <si>
    <t>Horas lectivas</t>
  </si>
  <si>
    <t>Otras funciones de consideración lectiva</t>
  </si>
  <si>
    <t>TOTAL HORAS LECTIVAS</t>
  </si>
  <si>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ntroducir el horario asignado para comprobar si cumple la normativa.</t>
    </r>
  </si>
  <si>
    <t>JORNADA COMPLETA</t>
  </si>
  <si>
    <t>JORNADA PARCIAL</t>
  </si>
  <si>
    <t>PONDERACIÓN FORMACIÓN PROFESIONAL. SIMULADOR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</si>
</sst>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hidden="1"/>
    </xf>
    <xf numFmtId="0" fontId="2" fillId="4" borderId="10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2" fillId="4" borderId="10" xfId="0" applyFont="1" applyFill="1" applyBorder="1" applyProtection="1">
      <protection hidden="1"/>
    </xf>
    <xf numFmtId="0" fontId="3" fillId="4" borderId="10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5" borderId="21" xfId="0" applyFill="1" applyBorder="1" applyAlignment="1" applyProtection="1">
      <alignment horizontal="center" vertical="center"/>
      <protection hidden="1"/>
    </xf>
    <xf numFmtId="0" fontId="0" fillId="5" borderId="22" xfId="0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0" fillId="6" borderId="19" xfId="0" applyFill="1" applyBorder="1" applyProtection="1">
      <protection hidden="1"/>
    </xf>
    <xf numFmtId="0" fontId="0" fillId="6" borderId="17" xfId="0" applyFill="1" applyBorder="1" applyProtection="1">
      <protection hidden="1"/>
    </xf>
    <xf numFmtId="0" fontId="0" fillId="6" borderId="18" xfId="0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6" borderId="0" xfId="0" applyFill="1" applyBorder="1" applyProtection="1">
      <protection hidden="1"/>
    </xf>
    <xf numFmtId="0" fontId="0" fillId="6" borderId="4" xfId="0" applyFill="1" applyBorder="1" applyProtection="1">
      <protection hidden="1"/>
    </xf>
    <xf numFmtId="0" fontId="0" fillId="6" borderId="12" xfId="0" applyFill="1" applyBorder="1" applyProtection="1">
      <protection hidden="1"/>
    </xf>
    <xf numFmtId="0" fontId="3" fillId="6" borderId="2" xfId="0" applyFont="1" applyFill="1" applyBorder="1" applyAlignment="1" applyProtection="1">
      <alignment horizontal="center"/>
      <protection hidden="1"/>
    </xf>
    <xf numFmtId="0" fontId="3" fillId="6" borderId="7" xfId="0" applyFont="1" applyFill="1" applyBorder="1" applyAlignment="1" applyProtection="1">
      <alignment horizontal="center"/>
      <protection hidden="1"/>
    </xf>
    <xf numFmtId="0" fontId="3" fillId="6" borderId="8" xfId="0" applyFont="1" applyFill="1" applyBorder="1" applyAlignment="1" applyProtection="1">
      <alignment horizontal="center"/>
      <protection hidden="1"/>
    </xf>
    <xf numFmtId="0" fontId="2" fillId="6" borderId="6" xfId="0" applyFont="1" applyFill="1" applyBorder="1" applyAlignment="1" applyProtection="1">
      <alignment horizontal="left"/>
      <protection hidden="1"/>
    </xf>
    <xf numFmtId="0" fontId="2" fillId="6" borderId="24" xfId="0" applyFont="1" applyFill="1" applyBorder="1" applyAlignment="1" applyProtection="1">
      <alignment horizontal="center"/>
      <protection hidden="1"/>
    </xf>
    <xf numFmtId="0" fontId="1" fillId="6" borderId="20" xfId="0" applyFont="1" applyFill="1" applyBorder="1" applyAlignment="1" applyProtection="1">
      <alignment horizontal="center" vertical="center"/>
      <protection hidden="1"/>
    </xf>
    <xf numFmtId="0" fontId="1" fillId="6" borderId="9" xfId="0" applyFont="1" applyFill="1" applyBorder="1" applyAlignment="1" applyProtection="1">
      <alignment horizontal="center" vertical="center"/>
      <protection hidden="1"/>
    </xf>
    <xf numFmtId="0" fontId="1" fillId="7" borderId="20" xfId="0" applyFont="1" applyFill="1" applyBorder="1" applyAlignment="1" applyProtection="1">
      <alignment horizontal="center" vertical="center"/>
      <protection locked="0"/>
    </xf>
    <xf numFmtId="0" fontId="1" fillId="7" borderId="9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wrapText="1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3" fillId="6" borderId="13" xfId="0" applyFont="1" applyFill="1" applyBorder="1" applyAlignment="1" applyProtection="1">
      <alignment horizontal="center" wrapText="1"/>
      <protection hidden="1"/>
    </xf>
    <xf numFmtId="0" fontId="3" fillId="6" borderId="0" xfId="0" applyFont="1" applyFill="1" applyBorder="1" applyAlignment="1" applyProtection="1">
      <alignment horizontal="center" wrapText="1"/>
      <protection hidden="1"/>
    </xf>
    <xf numFmtId="0" fontId="3" fillId="6" borderId="15" xfId="0" applyFont="1" applyFill="1" applyBorder="1" applyAlignment="1" applyProtection="1">
      <alignment horizontal="center" wrapText="1"/>
      <protection hidden="1"/>
    </xf>
    <xf numFmtId="0" fontId="3" fillId="6" borderId="23" xfId="0" applyFont="1" applyFill="1" applyBorder="1" applyAlignment="1" applyProtection="1">
      <alignment horizontal="center" wrapText="1"/>
      <protection hidden="1"/>
    </xf>
    <xf numFmtId="0" fontId="3" fillId="6" borderId="0" xfId="0" applyFont="1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3" fillId="6" borderId="25" xfId="0" applyFont="1" applyFill="1" applyBorder="1" applyAlignment="1" applyProtection="1">
      <alignment horizontal="center"/>
      <protection hidden="1"/>
    </xf>
    <xf numFmtId="0" fontId="3" fillId="6" borderId="26" xfId="0" applyFont="1" applyFill="1" applyBorder="1" applyAlignment="1" applyProtection="1">
      <alignment horizontal="center"/>
      <protection hidden="1"/>
    </xf>
    <xf numFmtId="0" fontId="2" fillId="3" borderId="21" xfId="0" applyFont="1" applyFill="1" applyBorder="1" applyAlignment="1" applyProtection="1">
      <alignment horizontal="center"/>
      <protection hidden="1"/>
    </xf>
    <xf numFmtId="0" fontId="2" fillId="3" borderId="14" xfId="0" applyFont="1" applyFill="1" applyBorder="1" applyAlignment="1" applyProtection="1">
      <alignment horizontal="center"/>
      <protection hidden="1"/>
    </xf>
    <xf numFmtId="0" fontId="2" fillId="3" borderId="22" xfId="0" applyFont="1" applyFill="1" applyBorder="1" applyAlignment="1" applyProtection="1">
      <alignment horizontal="center"/>
      <protection hidden="1"/>
    </xf>
    <xf numFmtId="0" fontId="2" fillId="4" borderId="19" xfId="0" applyFont="1" applyFill="1" applyBorder="1" applyProtection="1">
      <protection hidden="1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5" borderId="27" xfId="0" applyFont="1" applyFill="1" applyBorder="1" applyAlignment="1" applyProtection="1">
      <alignment horizontal="center"/>
      <protection hidden="1"/>
    </xf>
    <xf numFmtId="0" fontId="2" fillId="6" borderId="28" xfId="0" applyFont="1" applyFill="1" applyBorder="1" applyAlignment="1" applyProtection="1">
      <alignment horizontal="center"/>
      <protection hidden="1"/>
    </xf>
    <xf numFmtId="0" fontId="3" fillId="4" borderId="29" xfId="0" applyFont="1" applyFill="1" applyBorder="1" applyProtection="1">
      <protection hidden="1"/>
    </xf>
    <xf numFmtId="0" fontId="3" fillId="6" borderId="30" xfId="0" applyFont="1" applyFill="1" applyBorder="1" applyAlignment="1" applyProtection="1">
      <alignment horizontal="center"/>
      <protection hidden="1"/>
    </xf>
    <xf numFmtId="0" fontId="4" fillId="6" borderId="31" xfId="0" applyFont="1" applyFill="1" applyBorder="1" applyAlignment="1" applyProtection="1">
      <alignment horizontal="center"/>
      <protection hidden="1"/>
    </xf>
    <xf numFmtId="0" fontId="4" fillId="6" borderId="32" xfId="0" applyFont="1" applyFill="1" applyBorder="1" applyAlignment="1" applyProtection="1">
      <alignment horizontal="center"/>
      <protection hidden="1"/>
    </xf>
    <xf numFmtId="0" fontId="4" fillId="6" borderId="33" xfId="0" applyFont="1" applyFill="1" applyBorder="1" applyAlignment="1" applyProtection="1">
      <alignment horizontal="center"/>
      <protection hidden="1"/>
    </xf>
    <xf numFmtId="0" fontId="0" fillId="7" borderId="0" xfId="0" applyFill="1" applyBorder="1" applyAlignment="1" applyProtection="1">
      <protection hidden="1"/>
    </xf>
    <xf numFmtId="0" fontId="0" fillId="7" borderId="0" xfId="0" applyFill="1" applyBorder="1" applyProtection="1">
      <protection hidden="1"/>
    </xf>
    <xf numFmtId="0" fontId="5" fillId="7" borderId="16" xfId="0" applyFont="1" applyFill="1" applyBorder="1" applyAlignment="1" applyProtection="1">
      <alignment horizontal="center"/>
      <protection hidden="1"/>
    </xf>
    <xf numFmtId="0" fontId="5" fillId="7" borderId="17" xfId="0" applyFont="1" applyFill="1" applyBorder="1" applyAlignment="1" applyProtection="1">
      <alignment horizontal="center"/>
      <protection hidden="1"/>
    </xf>
    <xf numFmtId="0" fontId="5" fillId="7" borderId="18" xfId="0" applyFont="1" applyFill="1" applyBorder="1" applyAlignment="1" applyProtection="1">
      <alignment horizontal="center"/>
      <protection hidden="1"/>
    </xf>
    <xf numFmtId="0" fontId="0" fillId="0" borderId="25" xfId="0" applyBorder="1" applyProtection="1">
      <protection hidden="1"/>
    </xf>
    <xf numFmtId="0" fontId="0" fillId="7" borderId="0" xfId="0" applyFill="1" applyProtection="1">
      <protection hidden="1"/>
    </xf>
    <xf numFmtId="0" fontId="2" fillId="6" borderId="34" xfId="0" applyFont="1" applyFill="1" applyBorder="1" applyAlignment="1" applyProtection="1">
      <alignment horizontal="left"/>
      <protection hidden="1"/>
    </xf>
    <xf numFmtId="0" fontId="2" fillId="6" borderId="35" xfId="0" applyFont="1" applyFill="1" applyBorder="1" applyAlignment="1" applyProtection="1">
      <alignment horizontal="center"/>
      <protection hidden="1"/>
    </xf>
    <xf numFmtId="0" fontId="3" fillId="6" borderId="36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3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I14" sqref="I14"/>
    </sheetView>
  </sheetViews>
  <sheetFormatPr baseColWidth="10" defaultRowHeight="15"/>
  <cols>
    <col min="1" max="1" width="5" style="1" customWidth="1"/>
    <col min="2" max="2" width="37.28515625" style="1" bestFit="1" customWidth="1"/>
    <col min="3" max="3" width="11" style="1" customWidth="1"/>
    <col min="4" max="5" width="9.5703125" style="1" bestFit="1" customWidth="1"/>
    <col min="6" max="6" width="10.7109375" style="1" bestFit="1" customWidth="1"/>
    <col min="7" max="7" width="2" style="1" customWidth="1"/>
    <col min="8" max="8" width="37.28515625" style="1" bestFit="1" customWidth="1"/>
    <col min="9" max="10" width="11" style="1" bestFit="1" customWidth="1"/>
    <col min="11" max="11" width="9.5703125" style="1" bestFit="1" customWidth="1"/>
    <col min="12" max="12" width="10.7109375" style="1" bestFit="1" customWidth="1"/>
    <col min="13" max="16384" width="11.42578125" style="1"/>
  </cols>
  <sheetData>
    <row r="1" spans="1:14" ht="15.75" thickBot="1">
      <c r="A1" s="59"/>
      <c r="B1" s="53"/>
      <c r="C1" s="53"/>
      <c r="D1" s="53"/>
      <c r="E1" s="53"/>
      <c r="F1" s="53"/>
      <c r="G1" s="54"/>
      <c r="H1" s="53"/>
      <c r="I1" s="53"/>
      <c r="J1" s="53"/>
      <c r="K1" s="53"/>
      <c r="L1" s="53"/>
      <c r="M1" s="59"/>
      <c r="N1" s="59"/>
    </row>
    <row r="2" spans="1:14" ht="19.5" thickBot="1">
      <c r="A2" s="59"/>
      <c r="B2" s="55" t="s">
        <v>24</v>
      </c>
      <c r="C2" s="56"/>
      <c r="D2" s="56"/>
      <c r="E2" s="56"/>
      <c r="F2" s="56"/>
      <c r="G2" s="56"/>
      <c r="H2" s="56"/>
      <c r="I2" s="56"/>
      <c r="J2" s="56"/>
      <c r="K2" s="56"/>
      <c r="L2" s="57"/>
      <c r="M2" s="59"/>
      <c r="N2" s="59"/>
    </row>
    <row r="3" spans="1:14" ht="19.5" thickBot="1">
      <c r="A3" s="59"/>
      <c r="B3" s="50" t="s">
        <v>22</v>
      </c>
      <c r="C3" s="51"/>
      <c r="D3" s="51"/>
      <c r="E3" s="51"/>
      <c r="F3" s="52"/>
      <c r="G3" s="10"/>
      <c r="H3" s="50" t="s">
        <v>23</v>
      </c>
      <c r="I3" s="51"/>
      <c r="J3" s="51"/>
      <c r="K3" s="51"/>
      <c r="L3" s="52"/>
      <c r="M3" s="59"/>
      <c r="N3" s="59"/>
    </row>
    <row r="4" spans="1:14">
      <c r="A4" s="59"/>
      <c r="B4" s="15" t="s">
        <v>18</v>
      </c>
      <c r="C4" s="27">
        <v>20</v>
      </c>
      <c r="D4" s="16"/>
      <c r="E4" s="16"/>
      <c r="F4" s="17"/>
      <c r="G4" s="10"/>
      <c r="H4" s="15" t="s">
        <v>18</v>
      </c>
      <c r="I4" s="29">
        <v>10</v>
      </c>
      <c r="J4" s="16"/>
      <c r="K4" s="16"/>
      <c r="L4" s="17"/>
      <c r="M4" s="59"/>
      <c r="N4" s="59"/>
    </row>
    <row r="5" spans="1:14">
      <c r="A5" s="59"/>
      <c r="B5" s="18" t="s">
        <v>9</v>
      </c>
      <c r="C5" s="28">
        <v>6</v>
      </c>
      <c r="D5" s="19"/>
      <c r="E5" s="19"/>
      <c r="F5" s="20"/>
      <c r="G5" s="10"/>
      <c r="H5" s="18" t="s">
        <v>9</v>
      </c>
      <c r="I5" s="30">
        <v>3</v>
      </c>
      <c r="J5" s="19"/>
      <c r="K5" s="19"/>
      <c r="L5" s="20"/>
      <c r="M5" s="59"/>
      <c r="N5" s="59"/>
    </row>
    <row r="6" spans="1:14" ht="21" customHeight="1">
      <c r="A6" s="59"/>
      <c r="B6" s="11" t="s">
        <v>21</v>
      </c>
      <c r="C6" s="9"/>
      <c r="D6" s="9"/>
      <c r="E6" s="9"/>
      <c r="F6" s="12"/>
      <c r="G6" s="10"/>
      <c r="H6" s="11" t="s">
        <v>21</v>
      </c>
      <c r="I6" s="9"/>
      <c r="J6" s="9"/>
      <c r="K6" s="9"/>
      <c r="L6" s="12"/>
      <c r="M6" s="59"/>
      <c r="N6" s="59"/>
    </row>
    <row r="7" spans="1:14">
      <c r="A7" s="59"/>
      <c r="B7" s="41" t="s">
        <v>17</v>
      </c>
      <c r="C7" s="42"/>
      <c r="D7" s="42"/>
      <c r="E7" s="42"/>
      <c r="F7" s="43"/>
      <c r="G7" s="10"/>
      <c r="H7" s="41" t="s">
        <v>17</v>
      </c>
      <c r="I7" s="42"/>
      <c r="J7" s="42"/>
      <c r="K7" s="42"/>
      <c r="L7" s="43"/>
      <c r="M7" s="59"/>
      <c r="N7" s="59"/>
    </row>
    <row r="8" spans="1:14" ht="30">
      <c r="A8" s="59"/>
      <c r="B8" s="2" t="s">
        <v>0</v>
      </c>
      <c r="C8" s="3" t="s">
        <v>1</v>
      </c>
      <c r="D8" s="3" t="s">
        <v>2</v>
      </c>
      <c r="E8" s="3" t="s">
        <v>3</v>
      </c>
      <c r="F8" s="4" t="s">
        <v>4</v>
      </c>
      <c r="G8" s="10"/>
      <c r="H8" s="2" t="s">
        <v>0</v>
      </c>
      <c r="I8" s="3" t="s">
        <v>1</v>
      </c>
      <c r="J8" s="3" t="s">
        <v>2</v>
      </c>
      <c r="K8" s="3" t="s">
        <v>3</v>
      </c>
      <c r="L8" s="4" t="s">
        <v>4</v>
      </c>
      <c r="M8" s="59"/>
      <c r="N8" s="59"/>
    </row>
    <row r="9" spans="1:14">
      <c r="A9" s="59"/>
      <c r="B9" s="5" t="s">
        <v>5</v>
      </c>
      <c r="C9" s="8">
        <v>7</v>
      </c>
      <c r="D9" s="8">
        <v>7</v>
      </c>
      <c r="E9" s="8">
        <v>7</v>
      </c>
      <c r="F9" s="13">
        <f>SUM(C9:E9)</f>
        <v>21</v>
      </c>
      <c r="G9" s="10"/>
      <c r="H9" s="5" t="s">
        <v>5</v>
      </c>
      <c r="I9" s="8">
        <v>7</v>
      </c>
      <c r="J9" s="8">
        <v>7</v>
      </c>
      <c r="K9" s="8">
        <v>7</v>
      </c>
      <c r="L9" s="13">
        <f>SUM(I9:K9)</f>
        <v>21</v>
      </c>
      <c r="M9" s="59"/>
      <c r="N9" s="59"/>
    </row>
    <row r="10" spans="1:14">
      <c r="A10" s="59"/>
      <c r="B10" s="5" t="s">
        <v>6</v>
      </c>
      <c r="C10" s="8">
        <v>9</v>
      </c>
      <c r="D10" s="8">
        <v>9</v>
      </c>
      <c r="E10" s="8">
        <v>0</v>
      </c>
      <c r="F10" s="13">
        <f t="shared" ref="F10:F15" si="0">SUM(C10:E10)</f>
        <v>18</v>
      </c>
      <c r="G10" s="10"/>
      <c r="H10" s="5" t="s">
        <v>6</v>
      </c>
      <c r="I10" s="8">
        <v>5</v>
      </c>
      <c r="J10" s="8">
        <v>5</v>
      </c>
      <c r="K10" s="8">
        <v>0</v>
      </c>
      <c r="L10" s="13">
        <f t="shared" ref="L10:L15" si="1">SUM(I10:K10)</f>
        <v>10</v>
      </c>
      <c r="M10" s="59"/>
      <c r="N10" s="59"/>
    </row>
    <row r="11" spans="1:14">
      <c r="A11" s="59"/>
      <c r="B11" s="5" t="s">
        <v>19</v>
      </c>
      <c r="C11" s="8"/>
      <c r="D11" s="8"/>
      <c r="E11" s="8"/>
      <c r="F11" s="13">
        <f t="shared" si="0"/>
        <v>0</v>
      </c>
      <c r="G11" s="10"/>
      <c r="H11" s="5" t="s">
        <v>19</v>
      </c>
      <c r="I11" s="8"/>
      <c r="J11" s="8"/>
      <c r="K11" s="8"/>
      <c r="L11" s="13">
        <f t="shared" si="1"/>
        <v>0</v>
      </c>
      <c r="M11" s="59"/>
      <c r="N11" s="59"/>
    </row>
    <row r="12" spans="1:14">
      <c r="A12" s="59"/>
      <c r="B12" s="5" t="s">
        <v>15</v>
      </c>
      <c r="C12" s="8">
        <v>3</v>
      </c>
      <c r="D12" s="8"/>
      <c r="E12" s="8"/>
      <c r="F12" s="13">
        <f>SUM(C12:E12)</f>
        <v>3</v>
      </c>
      <c r="G12" s="10"/>
      <c r="H12" s="5" t="s">
        <v>15</v>
      </c>
      <c r="I12" s="8"/>
      <c r="J12" s="8"/>
      <c r="K12" s="8"/>
      <c r="L12" s="13">
        <f>SUM(I12:K12)</f>
        <v>0</v>
      </c>
      <c r="M12" s="59"/>
      <c r="N12" s="59"/>
    </row>
    <row r="13" spans="1:14">
      <c r="A13" s="59"/>
      <c r="B13" s="5" t="s">
        <v>7</v>
      </c>
      <c r="C13" s="8">
        <v>2</v>
      </c>
      <c r="D13" s="8">
        <v>2</v>
      </c>
      <c r="E13" s="8">
        <v>2</v>
      </c>
      <c r="F13" s="13">
        <f t="shared" si="0"/>
        <v>6</v>
      </c>
      <c r="G13" s="10"/>
      <c r="H13" s="5" t="s">
        <v>7</v>
      </c>
      <c r="I13" s="8"/>
      <c r="J13" s="8"/>
      <c r="K13" s="8"/>
      <c r="L13" s="13">
        <f t="shared" ref="L13:L18" si="2">SUM(I13:K13)</f>
        <v>0</v>
      </c>
      <c r="M13" s="59"/>
      <c r="N13" s="59"/>
    </row>
    <row r="14" spans="1:14">
      <c r="A14" s="59"/>
      <c r="B14" s="5" t="s">
        <v>8</v>
      </c>
      <c r="C14" s="8">
        <v>4</v>
      </c>
      <c r="D14" s="8">
        <v>4</v>
      </c>
      <c r="E14" s="8">
        <v>4</v>
      </c>
      <c r="F14" s="13">
        <f t="shared" si="0"/>
        <v>12</v>
      </c>
      <c r="G14" s="10"/>
      <c r="H14" s="5" t="s">
        <v>8</v>
      </c>
      <c r="I14" s="8"/>
      <c r="J14" s="8"/>
      <c r="K14" s="8"/>
      <c r="L14" s="13">
        <f t="shared" si="2"/>
        <v>0</v>
      </c>
      <c r="M14" s="59"/>
      <c r="N14" s="59"/>
    </row>
    <row r="15" spans="1:14">
      <c r="A15" s="59"/>
      <c r="B15" s="5" t="s">
        <v>13</v>
      </c>
      <c r="C15" s="8">
        <v>1</v>
      </c>
      <c r="D15" s="8">
        <v>1</v>
      </c>
      <c r="E15" s="8">
        <v>1</v>
      </c>
      <c r="F15" s="13">
        <f t="shared" si="0"/>
        <v>3</v>
      </c>
      <c r="G15" s="10"/>
      <c r="H15" s="5" t="s">
        <v>13</v>
      </c>
      <c r="I15" s="8"/>
      <c r="J15" s="8"/>
      <c r="K15" s="8"/>
      <c r="L15" s="13">
        <f t="shared" si="2"/>
        <v>0</v>
      </c>
      <c r="M15" s="59"/>
      <c r="N15" s="59"/>
    </row>
    <row r="16" spans="1:14">
      <c r="A16" s="59"/>
      <c r="B16" s="6" t="s">
        <v>20</v>
      </c>
      <c r="C16" s="22">
        <f>SUM(C9:C15)</f>
        <v>26</v>
      </c>
      <c r="D16" s="22">
        <f>SUM(D9:D15)</f>
        <v>23</v>
      </c>
      <c r="E16" s="22">
        <f>SUM(E9:E15)</f>
        <v>14</v>
      </c>
      <c r="F16" s="14">
        <f>SUM(F9:F15)</f>
        <v>63</v>
      </c>
      <c r="G16" s="10"/>
      <c r="H16" s="6" t="s">
        <v>20</v>
      </c>
      <c r="I16" s="22">
        <f>SUM(I9:I15)</f>
        <v>12</v>
      </c>
      <c r="J16" s="22">
        <f>SUM(J9:J15)</f>
        <v>12</v>
      </c>
      <c r="K16" s="22">
        <f>SUM(K9:K15)</f>
        <v>7</v>
      </c>
      <c r="L16" s="14">
        <f>SUM(L9:L15)</f>
        <v>31</v>
      </c>
      <c r="M16" s="59"/>
      <c r="N16" s="59"/>
    </row>
    <row r="17" spans="1:14" ht="30">
      <c r="A17" s="59"/>
      <c r="B17" s="21"/>
      <c r="C17" s="31" t="str">
        <f>IF(C16&gt;C4+C5-1,"HORARIO IRREGULAR","")</f>
        <v>HORARIO IRREGULAR</v>
      </c>
      <c r="D17" s="31" t="str">
        <f>IF(D16&gt;C4+C5-1,"HORARIO IRREGULAR","")</f>
        <v/>
      </c>
      <c r="E17" s="32"/>
      <c r="F17" s="33" t="str">
        <f>IF(F16&gt;C4*3,"Horario a compensar ","")</f>
        <v xml:space="preserve">Horario a compensar </v>
      </c>
      <c r="G17" s="10"/>
      <c r="H17" s="21"/>
      <c r="I17" s="31" t="str">
        <f>IF(I16&gt;I4+I5-1,"HORARIO IRREGULAR","")</f>
        <v/>
      </c>
      <c r="J17" s="31" t="str">
        <f>IF(J16&gt;I4+I5-1,"HORARIO IRREGULAR","")</f>
        <v/>
      </c>
      <c r="K17" s="32"/>
      <c r="L17" s="33" t="str">
        <f>IF(L16&gt;I4*3,"Horario a compensar ","")</f>
        <v xml:space="preserve">Horario a compensar </v>
      </c>
      <c r="M17" s="59"/>
      <c r="N17" s="59"/>
    </row>
    <row r="18" spans="1:14" ht="15.75" customHeight="1" thickBot="1">
      <c r="A18" s="59"/>
      <c r="B18" s="21"/>
      <c r="C18" s="34"/>
      <c r="D18" s="35" t="str">
        <f>IF((+F16-(C4*3))&gt;0,"Horas a compensar","")</f>
        <v>Horas a compensar</v>
      </c>
      <c r="E18" s="35"/>
      <c r="F18" s="36">
        <f>IF((+F16-(C4*3))&gt;0,(+F16-(C4*3)),"")</f>
        <v>3</v>
      </c>
      <c r="G18" s="10"/>
      <c r="H18" s="21"/>
      <c r="I18" s="34"/>
      <c r="J18" s="35" t="str">
        <f>IF((+L16-(I4*3))&gt;0,"Horas a compensar","")</f>
        <v>Horas a compensar</v>
      </c>
      <c r="K18" s="35"/>
      <c r="L18" s="36">
        <f>IF((+L16-(I4*3))&gt;0,(+L16-(I4*3)),"")</f>
        <v>1</v>
      </c>
      <c r="M18" s="59"/>
      <c r="N18" s="59"/>
    </row>
    <row r="19" spans="1:14">
      <c r="A19" s="59"/>
      <c r="B19" s="44" t="s">
        <v>9</v>
      </c>
      <c r="C19" s="45">
        <v>0</v>
      </c>
      <c r="D19" s="45">
        <v>0</v>
      </c>
      <c r="E19" s="46">
        <f>+C27-E16-E20-E21-(C23-C4-C5)-(D23-C4-C5)</f>
        <v>3</v>
      </c>
      <c r="F19" s="47">
        <f>SUM(C19:E19)</f>
        <v>3</v>
      </c>
      <c r="G19" s="10"/>
      <c r="H19" s="44" t="s">
        <v>9</v>
      </c>
      <c r="I19" s="45">
        <v>2</v>
      </c>
      <c r="J19" s="45">
        <v>2</v>
      </c>
      <c r="K19" s="46">
        <f>+I27-K16-K20-K21-(I23-I4-I5)-(J23-I4-I5)</f>
        <v>0</v>
      </c>
      <c r="L19" s="47">
        <f>SUM(I19:K19)</f>
        <v>4</v>
      </c>
      <c r="M19" s="59"/>
      <c r="N19" s="59"/>
    </row>
    <row r="20" spans="1:14">
      <c r="A20" s="59"/>
      <c r="B20" s="5" t="s">
        <v>14</v>
      </c>
      <c r="C20" s="8">
        <v>2</v>
      </c>
      <c r="D20" s="8">
        <v>2</v>
      </c>
      <c r="E20" s="8">
        <v>2</v>
      </c>
      <c r="F20" s="13">
        <f t="shared" ref="F20:F21" si="3">SUM(C20:E20)</f>
        <v>6</v>
      </c>
      <c r="G20" s="10"/>
      <c r="H20" s="5" t="s">
        <v>14</v>
      </c>
      <c r="I20" s="8"/>
      <c r="J20" s="8"/>
      <c r="K20" s="8"/>
      <c r="L20" s="13">
        <f t="shared" ref="L20:L21" si="4">SUM(I20:K20)</f>
        <v>0</v>
      </c>
      <c r="M20" s="59"/>
      <c r="N20" s="59"/>
    </row>
    <row r="21" spans="1:14">
      <c r="A21" s="59"/>
      <c r="B21" s="5" t="s">
        <v>10</v>
      </c>
      <c r="C21" s="8">
        <v>1</v>
      </c>
      <c r="D21" s="8">
        <v>1</v>
      </c>
      <c r="E21" s="8">
        <v>1</v>
      </c>
      <c r="F21" s="13">
        <f t="shared" si="3"/>
        <v>3</v>
      </c>
      <c r="G21" s="10"/>
      <c r="H21" s="5" t="s">
        <v>10</v>
      </c>
      <c r="I21" s="8">
        <v>1</v>
      </c>
      <c r="J21" s="8">
        <v>1</v>
      </c>
      <c r="K21" s="8">
        <v>1</v>
      </c>
      <c r="L21" s="13">
        <f t="shared" si="4"/>
        <v>3</v>
      </c>
      <c r="M21" s="59"/>
      <c r="N21" s="59"/>
    </row>
    <row r="22" spans="1:14" ht="15.75" thickBot="1">
      <c r="A22" s="59"/>
      <c r="B22" s="48" t="s">
        <v>11</v>
      </c>
      <c r="C22" s="49">
        <f>SUM(C19:C21)</f>
        <v>3</v>
      </c>
      <c r="D22" s="49">
        <f t="shared" ref="D22:F22" si="5">SUM(D19:D21)</f>
        <v>3</v>
      </c>
      <c r="E22" s="49">
        <f>SUM(E19:E21)</f>
        <v>6</v>
      </c>
      <c r="F22" s="40">
        <f t="shared" si="5"/>
        <v>12</v>
      </c>
      <c r="G22" s="10"/>
      <c r="H22" s="48" t="s">
        <v>11</v>
      </c>
      <c r="I22" s="49">
        <f>SUM(I19:I21)</f>
        <v>3</v>
      </c>
      <c r="J22" s="49">
        <f t="shared" ref="J22:L22" si="6">SUM(J19:J21)</f>
        <v>3</v>
      </c>
      <c r="K22" s="49">
        <f>SUM(K19:K21)</f>
        <v>1</v>
      </c>
      <c r="L22" s="40">
        <f t="shared" ref="L22" si="7">SUM(L19:L21)</f>
        <v>7</v>
      </c>
      <c r="M22" s="59"/>
      <c r="N22" s="59"/>
    </row>
    <row r="23" spans="1:14" ht="15.75" thickBot="1">
      <c r="A23" s="59"/>
      <c r="B23" s="7" t="s">
        <v>12</v>
      </c>
      <c r="C23" s="23">
        <f>+C16+C22</f>
        <v>29</v>
      </c>
      <c r="D23" s="23">
        <f>+D16+D22</f>
        <v>26</v>
      </c>
      <c r="E23" s="23">
        <f>+E16+E22</f>
        <v>20</v>
      </c>
      <c r="F23" s="24">
        <f>+F16+F22</f>
        <v>75</v>
      </c>
      <c r="G23" s="10"/>
      <c r="H23" s="7" t="s">
        <v>12</v>
      </c>
      <c r="I23" s="23">
        <f>+I16+I22</f>
        <v>15</v>
      </c>
      <c r="J23" s="23">
        <f>+J16+J22</f>
        <v>15</v>
      </c>
      <c r="K23" s="23">
        <f>+K16+K22</f>
        <v>8</v>
      </c>
      <c r="L23" s="24">
        <f>+L16+L22</f>
        <v>38</v>
      </c>
      <c r="M23" s="59"/>
      <c r="N23" s="59"/>
    </row>
    <row r="24" spans="1:14" ht="30">
      <c r="A24" s="59"/>
      <c r="B24" s="21"/>
      <c r="C24" s="31" t="str">
        <f>IF(C23&gt;C4+C5,"HORARIO IRREGULAR","")</f>
        <v>HORARIO IRREGULAR</v>
      </c>
      <c r="D24" s="31" t="str">
        <f>IF(D23&gt;C4+C5,"HORARIO IRREGULAR","")</f>
        <v/>
      </c>
      <c r="E24" s="37"/>
      <c r="F24" s="38"/>
      <c r="G24" s="10"/>
      <c r="H24" s="21"/>
      <c r="I24" s="31" t="str">
        <f>IF(I23&gt;I4+I5,"HORARIO IRREGULAR","")</f>
        <v>HORARIO IRREGULAR</v>
      </c>
      <c r="J24" s="31" t="str">
        <f>IF(J23&gt;I4+I5,"HORARIO IRREGULAR","")</f>
        <v>HORARIO IRREGULAR</v>
      </c>
      <c r="K24" s="37"/>
      <c r="L24" s="38"/>
      <c r="M24" s="59"/>
      <c r="N24" s="59"/>
    </row>
    <row r="25" spans="1:14" ht="6" customHeight="1" thickBot="1">
      <c r="A25" s="59"/>
      <c r="B25" s="62"/>
      <c r="C25" s="39"/>
      <c r="D25" s="39"/>
      <c r="E25" s="39"/>
      <c r="F25" s="40"/>
      <c r="G25" s="58"/>
      <c r="H25" s="62"/>
      <c r="I25" s="39"/>
      <c r="J25" s="39"/>
      <c r="K25" s="39"/>
      <c r="L25" s="40"/>
      <c r="M25" s="59"/>
      <c r="N25" s="59"/>
    </row>
    <row r="26" spans="1:14" hidden="1">
      <c r="A26" s="59"/>
      <c r="B26" s="60" t="str">
        <f>CONCATENATE("Horas que pasan de ",C4*3)</f>
        <v>Horas que pasan de 60</v>
      </c>
      <c r="C26" s="61">
        <f>IF(F16&gt;C4*3,F16-(C4*3),0)</f>
        <v>3</v>
      </c>
      <c r="D26" s="37"/>
      <c r="E26" s="37"/>
      <c r="F26" s="38"/>
      <c r="G26" s="10"/>
      <c r="H26" s="60" t="str">
        <f>CONCATENATE("Horas que pasan de ",I4*3)</f>
        <v>Horas que pasan de 30</v>
      </c>
      <c r="I26" s="61">
        <f>IF(L16&gt;I4*3,L16-(I4*3),0)</f>
        <v>1</v>
      </c>
      <c r="J26" s="37"/>
      <c r="K26" s="37"/>
      <c r="L26" s="38"/>
      <c r="M26" s="59"/>
      <c r="N26" s="59"/>
    </row>
    <row r="27" spans="1:14" ht="15.75" hidden="1" thickBot="1">
      <c r="A27" s="59"/>
      <c r="B27" s="25" t="s">
        <v>16</v>
      </c>
      <c r="C27" s="26">
        <f>IF(C26&gt;0,C4+C5-C26,C4+C5)</f>
        <v>23</v>
      </c>
      <c r="D27" s="39"/>
      <c r="E27" s="39"/>
      <c r="F27" s="40"/>
      <c r="G27" s="58"/>
      <c r="H27" s="25" t="s">
        <v>16</v>
      </c>
      <c r="I27" s="26">
        <f>IF(I26&gt;0,I4+I5-I26,I4+I5)</f>
        <v>12</v>
      </c>
      <c r="J27" s="39"/>
      <c r="K27" s="39"/>
      <c r="L27" s="40"/>
      <c r="M27" s="59"/>
      <c r="N27" s="59"/>
    </row>
    <row r="28" spans="1:14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1:14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14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  <row r="31" spans="1:14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</sheetData>
  <sheetProtection password="DF4C" sheet="1" objects="1" scenarios="1" selectLockedCells="1"/>
  <mergeCells count="9">
    <mergeCell ref="H6:L6"/>
    <mergeCell ref="J18:K18"/>
    <mergeCell ref="B3:F3"/>
    <mergeCell ref="H3:L3"/>
    <mergeCell ref="B7:F7"/>
    <mergeCell ref="H7:L7"/>
    <mergeCell ref="B2:L2"/>
    <mergeCell ref="B6:F6"/>
    <mergeCell ref="D18:E18"/>
  </mergeCells>
  <conditionalFormatting sqref="C24:D24 I24:J24 C17:D18 I17:J18">
    <cfRule type="containsText" dxfId="2" priority="15" operator="containsText" text="HORARIO IRREGULAR">
      <formula>NOT(ISERROR(SEARCH("HORARIO IRREGULAR",C17)))</formula>
    </cfRule>
  </conditionalFormatting>
  <conditionalFormatting sqref="F17 L17">
    <cfRule type="containsText" dxfId="1" priority="14" operator="containsText" text="Horario a compensar">
      <formula>NOT(ISERROR(SEARCH("Horario a compensar",F17)))</formula>
    </cfRule>
  </conditionalFormatting>
  <conditionalFormatting sqref="D18:F18 J18:L18">
    <cfRule type="containsText" dxfId="0" priority="10" operator="containsText" text="Horas a compensar">
      <formula>NOT(ISERROR(SEARCH("Horas a compensar",D18)))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 DE CANARIAS-INSUCAN - CSIF</dc:creator>
  <cp:lastModifiedBy>DOCENTES DE CANARIAS-INSUCAN - CSIF</cp:lastModifiedBy>
  <dcterms:created xsi:type="dcterms:W3CDTF">2018-10-02T18:31:02Z</dcterms:created>
  <dcterms:modified xsi:type="dcterms:W3CDTF">2019-03-21T02:26:45Z</dcterms:modified>
</cp:coreProperties>
</file>